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Estimate!$A$1:$E$101</definedName>
  </definedNames>
  <calcPr calcId="191029" fullCalcOnLoad="1"/>
</workbook>
</file>

<file path=xl/sharedStrings.xml><?xml version="1.0" encoding="utf-8"?>
<sst xmlns="http://schemas.openxmlformats.org/spreadsheetml/2006/main" count="95" uniqueCount="95">
  <si>
    <t xml:space="preserve">BATHROOM REMODEL ESTIMATE</t>
  </si>
  <si>
    <t xml:space="preserve">CONTRACTOR</t>
  </si>
  <si>
    <t xml:space="preserve">Business name</t>
  </si>
  <si>
    <t xml:space="preserve">Example Home Renovations</t>
  </si>
  <si>
    <t xml:space="preserve">Address</t>
  </si>
  <si>
    <t xml:space="preserve">140 Example Avenue, Sampletown</t>
  </si>
  <si>
    <t xml:space="preserve">Phone / email</t>
  </si>
  <si>
    <t xml:space="preserve">[Phone or email]</t>
  </si>
  <si>
    <t xml:space="preserve">License no.</t>
  </si>
  <si>
    <t xml:space="preserve">[License no., if applicable]</t>
  </si>
  <si>
    <t xml:space="preserve">ESTIMATE DETAILS</t>
  </si>
  <si>
    <t xml:space="preserve">Estimate no.</t>
  </si>
  <si>
    <t xml:space="preserve">BR-2026-047</t>
  </si>
  <si>
    <t xml:space="preserve">Date</t>
  </si>
  <si>
    <t xml:space="preserve">19 Oct 2026</t>
  </si>
  <si>
    <t xml:space="preserve">Valid until</t>
  </si>
  <si>
    <t xml:space="preserve">18 Nov 2026</t>
  </si>
  <si>
    <t xml:space="preserve">Prepared by</t>
  </si>
  <si>
    <t xml:space="preserve">[Estimator name]</t>
  </si>
  <si>
    <t xml:space="preserve">CLIENT AND JOB SITE</t>
  </si>
  <si>
    <t xml:space="preserve">Client name</t>
  </si>
  <si>
    <t xml:space="preserve">Pat Sample</t>
  </si>
  <si>
    <t xml:space="preserve">Job site address</t>
  </si>
  <si>
    <t xml:space="preserve">27 Sample Street, Sampletown</t>
  </si>
  <si>
    <t xml:space="preserve">Room</t>
  </si>
  <si>
    <t xml:space="preserve">Upstairs main bathroom</t>
  </si>
  <si>
    <t xml:space="preserve">BATHROOM DETAILS</t>
  </si>
  <si>
    <t xml:space="preserve">Room size</t>
  </si>
  <si>
    <t xml:space="preserve">8 ft x 10 ft (80 sq ft)</t>
  </si>
  <si>
    <t xml:space="preserve">Layout change</t>
  </si>
  <si>
    <t xml:space="preserve">No</t>
  </si>
  <si>
    <t xml:space="preserve">Fixtures kept</t>
  </si>
  <si>
    <t xml:space="preserve">Window, door and ceiling light</t>
  </si>
  <si>
    <t xml:space="preserve">Fixtures replaced</t>
  </si>
  <si>
    <t xml:space="preserve">Bathtub and shower valve, toilet, vanity, faucets, exhaust fan</t>
  </si>
  <si>
    <t xml:space="preserve">DEMOLITION AND DISPOSAL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</si>
  <si>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</si>
  <si>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</si>
  <si>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</si>
  <si>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</si>
  <si>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</si>
  <si>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Remove bathtub, toilet, vanity and wall tile; protect hallway</t>
  </si>
  <si>
    <t xml:space="preserve">lot</t>
  </si>
  <si>
    <t xml:space="preserve">Debris haul-away and disposal</t>
  </si>
  <si>
    <t xml:space="preserve">load</t>
  </si>
  <si>
    <t xml:space="preserve">Demolition subtotal</t>
  </si>
  <si>
    <t xml:space="preserve">PLUMBING</t>
  </si>
  <si>
    <t xml:space="preserve">Replace tub/shower valve and supply lines</t>
  </si>
  <si>
    <t xml:space="preserve">ea</t>
  </si>
  <si>
    <t xml:space="preserve">Set new bathtub and connect drain</t>
  </si>
  <si>
    <t xml:space="preserve">Reconnect toilet and vanity supply and drain</t>
  </si>
  <si>
    <t xml:space="preserve">Plumbing subtotal</t>
  </si>
  <si>
    <t xml:space="preserve">TILE AND SURFACES</t>
  </si>
  <si>
    <t xml:space="preserve">Cement board and waterproofing, tub surround</t>
  </si>
  <si>
    <t xml:space="preserve">sq ft</t>
  </si>
  <si>
    <t xml:space="preserve">Install wall tile, tub surround</t>
  </si>
  <si>
    <t xml:space="preserve">Install floor tile with underlayment</t>
  </si>
  <si>
    <t xml:space="preserve">Drywall repair; prime and paint walls and ceiling</t>
  </si>
  <si>
    <t xml:space="preserve">Tile and surfaces subtotal</t>
  </si>
  <si>
    <t xml:space="preserve">ELECTRICAL AND VENTILATION</t>
  </si>
  <si>
    <t xml:space="preserve">Exhaust fan, ducted to exterior</t>
  </si>
  <si>
    <t xml:space="preserve">Replace vanity outlet (GFCI)</t>
  </si>
  <si>
    <t xml:space="preserve">Install vanity light and switch</t>
  </si>
  <si>
    <t xml:space="preserve">Electrical subtotal</t>
  </si>
  <si>
    <t xml:space="preserve">FIXTURES AND FINISHES (ALLOWANCES)</t>
  </si>
  <si>
    <t xml:space="preserve">Bathtub allowance</t>
  </si>
  <si>
    <t xml:space="preserve">allow.</t>
  </si>
  <si>
    <t xml:space="preserve">Toilet allowance</t>
  </si>
  <si>
    <t xml:space="preserve">Vanity with top and faucet allowance</t>
  </si>
  <si>
    <t xml:space="preserve">Floor and wall tile allowance</t>
  </si>
  <si>
    <t xml:space="preserve">Shower trim, mirror and accessories allowance</t>
  </si>
  <si>
    <t xml:space="preserve">Allowances subtotal</t>
  </si>
  <si>
    <t xml:space="preserve">Subtotal</t>
  </si>
  <si>
    <t xml:space="preserve">Contingency</t>
  </si>
  <si>
    <t xml:space="preserve">Sales tax, if applicable</t>
  </si>
  <si>
    <t xml:space="preserve">Estimated total</t>
  </si>
  <si>
    <t xml:space="preserve">Proposed deposit</t>
  </si>
  <si>
    <t xml:space="preserve">INCLUDED</t>
  </si>
  <si>
    <t xml:space="preserve">Labor, materials and disposal for the work listed above</t>
  </si>
  <si>
    <t xml:space="preserve">Floor and hallway protection while work is in progress</t>
  </si>
  <si>
    <t xml:space="preserve">Final clean of the bathroom on completion</t>
  </si>
  <si>
    <t xml:space="preserve">NOT INCLUDED</t>
  </si>
  <si>
    <t xml:space="preserve">Repairs to hidden damage (rot, mold or framing) found after demolition; priced before any extra work is done</t>
  </si>
  <si>
    <t xml:space="preserve">Moving plumbing, walls or the door (the layout stays the same)</t>
  </si>
  <si>
    <t xml:space="preserve">Painting outside the bathroom</t>
  </si>
  <si>
    <t xml:space="preserve">ALLOWANCES</t>
  </si>
  <si>
    <t xml:space="preserve">An allowance is a budget for an item the client chooses. If the chosen item costs more or less, the difference is added or credited.</t>
  </si>
  <si>
    <t xml:space="preserve">The tile allowance covers tile only; installation is priced under Tile and surfaces.</t>
  </si>
  <si>
    <t xml:space="preserve">PERMITS AND INSPECTIONS</t>
  </si>
  <si>
    <t xml:space="preserve">Permit and inspection needs depend on local rules. The contractor will confirm what applies before work starts.</t>
  </si>
  <si>
    <t xml:space="preserve">Permit fees, if any, are not included above.</t>
  </si>
  <si>
    <t xml:space="preserve">Accepted by (client signature)</t>
  </si>
  <si>
    <t xml:space="preserve">Print name</t>
  </si>
  <si>
    <t xml:space="preserve">Contractor signature</t>
  </si>
  <si>
    <t xml:space="preserve">Based on a site visit and the scope above. Quantities and prices are estimates and may change if the scope changes or hidden conditions are found.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</si>
</sst>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1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1">
      <c r="A21" s="2" t="s">
        <v>26</v>
      </c>
    </row>
    <row r="22">
      <c r="A22" s="3" t="s">
        <v>27</v>
      </c>
      <c r="B22" s="20" t="s">
        <v>28</v>
      </c>
      <c r="C22" s="20"/>
      <c r="D22" s="20"/>
      <c r="E22" s="20"/>
    </row>
    <row r="23">
      <c r="A23" s="3" t="s">
        <v>29</v>
      </c>
      <c r="B23" s="20" t="s">
        <v>30</v>
      </c>
      <c r="C23" s="20"/>
      <c r="D23" s="20"/>
      <c r="E23" s="20"/>
    </row>
    <row r="24">
      <c r="A24" s="3" t="s">
        <v>31</v>
      </c>
      <c r="B24" s="20" t="s">
        <v>32</v>
      </c>
      <c r="C24" s="20"/>
      <c r="D24" s="20"/>
      <c r="E24" s="20"/>
    </row>
    <row r="25" ht="28" customHeight="1">
      <c r="A25" s="3" t="s">
        <v>33</v>
      </c>
      <c r="B25" s="20" t="s">
        <v>34</v>
      </c>
      <c r="C25" s="20"/>
      <c r="D25" s="20"/>
      <c r="E25" s="20"/>
    </row>
    <row r="27">
      <c r="A27" s="2" t="s">
        <v>35</v>
      </c>
    </row>
    <row r="28" ht="18" customHeight="1">
      <c r="A28" s="5" t="s">
        <v>36</v>
      </c>
      <c r="B28" s="19" t="s">
        <v>37</v>
      </c>
      <c r="C28" s="5" t="s">
        <v>38</v>
      </c>
      <c r="D28" s="19" t="s">
        <v>39</v>
      </c>
      <c r="E28" s="19" t="s">
        <v>40</v>
      </c>
    </row>
    <row r="29" ht="28" customHeight="1">
      <c r="A29" s="22" t="s">
        <v>41</v>
      </c>
      <c r="B29" s="7">
        <v>1</v>
      </c>
      <c r="C29" s="6" t="s">
        <v>42</v>
      </c>
      <c r="D29" s="8">
        <v>1150</v>
      </c>
      <c r="E29" s="8">
        <f>IF(OR(B29="",D29=""),"",ROUND(B29*D29,2))</f>
        <v>1150</v>
      </c>
    </row>
    <row r="30">
      <c r="A30" s="22" t="s">
        <v>43</v>
      </c>
      <c r="B30" s="7">
        <v>1</v>
      </c>
      <c r="C30" s="6" t="s">
        <v>44</v>
      </c>
      <c r="D30" s="8">
        <v>425</v>
      </c>
      <c r="E30" s="8">
        <f>IF(OR(B30="",D30=""),"",ROUND(B30*D30,2))</f>
        <v>425</v>
      </c>
    </row>
    <row r="31">
      <c r="A31" s="6"/>
      <c r="B31" s="7"/>
      <c r="C31" s="6"/>
      <c r="D31" s="8"/>
      <c r="E31" s="8" t="str">
        <f>IF(OR(B31="",D31=""),"",ROUND(B31*D31,2))</f>
        <v/>
      </c>
    </row>
    <row r="32">
      <c r="A32" s="17" t="s">
        <v>45</v>
      </c>
      <c r="B32" s="17"/>
      <c r="C32" s="17"/>
      <c r="D32" s="17"/>
      <c r="E32" s="11">
        <f>SUM(E29:E31)</f>
        <v>1575</v>
      </c>
    </row>
    <row r="34">
      <c r="A34" s="2" t="s">
        <v>46</v>
      </c>
    </row>
    <row r="35" ht="18" customHeight="1">
      <c r="A35" s="5" t="s">
        <v>36</v>
      </c>
      <c r="B35" s="19" t="s">
        <v>37</v>
      </c>
      <c r="C35" s="5" t="s">
        <v>38</v>
      </c>
      <c r="D35" s="19" t="s">
        <v>39</v>
      </c>
      <c r="E35" s="19" t="s">
        <v>40</v>
      </c>
    </row>
    <row r="36">
      <c r="A36" s="22" t="s">
        <v>47</v>
      </c>
      <c r="B36" s="7">
        <v>1</v>
      </c>
      <c r="C36" s="6" t="s">
        <v>48</v>
      </c>
      <c r="D36" s="8">
        <v>685</v>
      </c>
      <c r="E36" s="8">
        <f>IF(OR(B36="",D36=""),"",ROUND(B36*D36,2))</f>
        <v>685</v>
      </c>
    </row>
    <row r="37">
      <c r="A37" s="22" t="s">
        <v>49</v>
      </c>
      <c r="B37" s="7">
        <v>1</v>
      </c>
      <c r="C37" s="6" t="s">
        <v>48</v>
      </c>
      <c r="D37" s="8">
        <v>540</v>
      </c>
      <c r="E37" s="8">
        <f>IF(OR(B37="",D37=""),"",ROUND(B37*D37,2))</f>
        <v>540</v>
      </c>
    </row>
    <row r="38">
      <c r="A38" s="22" t="s">
        <v>50</v>
      </c>
      <c r="B38" s="7">
        <v>2</v>
      </c>
      <c r="C38" s="6" t="s">
        <v>48</v>
      </c>
      <c r="D38" s="8">
        <v>165</v>
      </c>
      <c r="E38" s="8">
        <f>IF(OR(B38="",D38=""),"",ROUND(B38*D38,2))</f>
        <v>330</v>
      </c>
    </row>
    <row r="39">
      <c r="A39" s="6"/>
      <c r="B39" s="7"/>
      <c r="C39" s="6"/>
      <c r="D39" s="8"/>
      <c r="E39" s="8" t="str">
        <f>IF(OR(B39="",D39=""),"",ROUND(B39*D39,2))</f>
        <v/>
      </c>
    </row>
    <row r="40">
      <c r="A40" s="17" t="s">
        <v>51</v>
      </c>
      <c r="B40" s="17"/>
      <c r="C40" s="17"/>
      <c r="D40" s="17"/>
      <c r="E40" s="11">
        <f>SUM(E36:E39)</f>
        <v>1555</v>
      </c>
    </row>
    <row r="42">
      <c r="A42" s="2" t="s">
        <v>52</v>
      </c>
    </row>
    <row r="43" ht="18" customHeight="1">
      <c r="A43" s="5" t="s">
        <v>36</v>
      </c>
      <c r="B43" s="19" t="s">
        <v>37</v>
      </c>
      <c r="C43" s="5" t="s">
        <v>38</v>
      </c>
      <c r="D43" s="19" t="s">
        <v>39</v>
      </c>
      <c r="E43" s="19" t="s">
        <v>40</v>
      </c>
    </row>
    <row r="44">
      <c r="A44" s="22" t="s">
        <v>53</v>
      </c>
      <c r="B44" s="7">
        <v>60</v>
      </c>
      <c r="C44" s="6" t="s">
        <v>54</v>
      </c>
      <c r="D44" s="8">
        <v>6.5</v>
      </c>
      <c r="E44" s="8">
        <f>IF(OR(B44="",D44=""),"",ROUND(B44*D44,2))</f>
        <v>390</v>
      </c>
    </row>
    <row r="45">
      <c r="A45" s="22" t="s">
        <v>55</v>
      </c>
      <c r="B45" s="7">
        <v>60</v>
      </c>
      <c r="C45" s="6" t="s">
        <v>54</v>
      </c>
      <c r="D45" s="8">
        <v>14</v>
      </c>
      <c r="E45" s="8">
        <f>IF(OR(B45="",D45=""),"",ROUND(B45*D45,2))</f>
        <v>840</v>
      </c>
    </row>
    <row r="46">
      <c r="A46" s="22" t="s">
        <v>56</v>
      </c>
      <c r="B46" s="7">
        <v>80</v>
      </c>
      <c r="C46" s="6" t="s">
        <v>54</v>
      </c>
      <c r="D46" s="8">
        <v>12.5</v>
      </c>
      <c r="E46" s="8">
        <f>IF(OR(B46="",D46=""),"",ROUND(B46*D46,2))</f>
        <v>1000</v>
      </c>
    </row>
    <row r="47">
      <c r="A47" s="22" t="s">
        <v>57</v>
      </c>
      <c r="B47" s="7">
        <v>1</v>
      </c>
      <c r="C47" s="6" t="s">
        <v>42</v>
      </c>
      <c r="D47" s="8">
        <v>780</v>
      </c>
      <c r="E47" s="8">
        <f>IF(OR(B47="",D47=""),"",ROUND(B47*D47,2))</f>
        <v>780</v>
      </c>
    </row>
    <row r="48">
      <c r="A48" s="6"/>
      <c r="B48" s="7"/>
      <c r="C48" s="6"/>
      <c r="D48" s="8"/>
      <c r="E48" s="8" t="str">
        <f>IF(OR(B48="",D48=""),"",ROUND(B48*D48,2))</f>
        <v/>
      </c>
    </row>
    <row r="49">
      <c r="A49" s="17" t="s">
        <v>58</v>
      </c>
      <c r="B49" s="17"/>
      <c r="C49" s="17"/>
      <c r="D49" s="17"/>
      <c r="E49" s="11">
        <f>SUM(E44:E48)</f>
        <v>3010</v>
      </c>
    </row>
    <row r="51">
      <c r="A51" s="2" t="s">
        <v>59</v>
      </c>
    </row>
    <row r="52" ht="18" customHeight="1">
      <c r="A52" s="5" t="s">
        <v>36</v>
      </c>
      <c r="B52" s="19" t="s">
        <v>37</v>
      </c>
      <c r="C52" s="5" t="s">
        <v>38</v>
      </c>
      <c r="D52" s="19" t="s">
        <v>39</v>
      </c>
      <c r="E52" s="19" t="s">
        <v>40</v>
      </c>
    </row>
    <row r="53">
      <c r="A53" s="22" t="s">
        <v>60</v>
      </c>
      <c r="B53" s="7">
        <v>1</v>
      </c>
      <c r="C53" s="6" t="s">
        <v>48</v>
      </c>
      <c r="D53" s="8">
        <v>495</v>
      </c>
      <c r="E53" s="8">
        <f>IF(OR(B53="",D53=""),"",ROUND(B53*D53,2))</f>
        <v>495</v>
      </c>
    </row>
    <row r="54">
      <c r="A54" s="22" t="s">
        <v>61</v>
      </c>
      <c r="B54" s="7">
        <v>1</v>
      </c>
      <c r="C54" s="6" t="s">
        <v>48</v>
      </c>
      <c r="D54" s="8">
        <v>145</v>
      </c>
      <c r="E54" s="8">
        <f>IF(OR(B54="",D54=""),"",ROUND(B54*D54,2))</f>
        <v>145</v>
      </c>
    </row>
    <row r="55">
      <c r="A55" s="22" t="s">
        <v>62</v>
      </c>
      <c r="B55" s="7">
        <v>1</v>
      </c>
      <c r="C55" s="6" t="s">
        <v>48</v>
      </c>
      <c r="D55" s="8">
        <v>185</v>
      </c>
      <c r="E55" s="8">
        <f>IF(OR(B55="",D55=""),"",ROUND(B55*D55,2))</f>
        <v>185</v>
      </c>
    </row>
    <row r="56">
      <c r="A56" s="6"/>
      <c r="B56" s="7"/>
      <c r="C56" s="6"/>
      <c r="D56" s="8"/>
      <c r="E56" s="8" t="str">
        <f>IF(OR(B56="",D56=""),"",ROUND(B56*D56,2))</f>
        <v/>
      </c>
    </row>
    <row r="57">
      <c r="A57" s="17" t="s">
        <v>63</v>
      </c>
      <c r="B57" s="17"/>
      <c r="C57" s="17"/>
      <c r="D57" s="17"/>
      <c r="E57" s="11">
        <f>SUM(E53:E56)</f>
        <v>825</v>
      </c>
    </row>
    <row r="59">
      <c r="A59" s="2" t="s">
        <v>64</v>
      </c>
    </row>
    <row r="60" ht="18" customHeight="1">
      <c r="A60" s="5" t="s">
        <v>36</v>
      </c>
      <c r="B60" s="19" t="s">
        <v>37</v>
      </c>
      <c r="C60" s="5" t="s">
        <v>38</v>
      </c>
      <c r="D60" s="19" t="s">
        <v>39</v>
      </c>
      <c r="E60" s="19" t="s">
        <v>40</v>
      </c>
    </row>
    <row r="61">
      <c r="A61" s="22" t="s">
        <v>65</v>
      </c>
      <c r="B61" s="7">
        <v>1</v>
      </c>
      <c r="C61" s="6" t="s">
        <v>66</v>
      </c>
      <c r="D61" s="8">
        <v>650</v>
      </c>
      <c r="E61" s="8">
        <f>IF(OR(B61="",D61=""),"",ROUND(B61*D61,2))</f>
        <v>650</v>
      </c>
    </row>
    <row r="62">
      <c r="A62" s="22" t="s">
        <v>67</v>
      </c>
      <c r="B62" s="7">
        <v>1</v>
      </c>
      <c r="C62" s="6" t="s">
        <v>66</v>
      </c>
      <c r="D62" s="8">
        <v>320</v>
      </c>
      <c r="E62" s="8">
        <f>IF(OR(B62="",D62=""),"",ROUND(B62*D62,2))</f>
        <v>320</v>
      </c>
    </row>
    <row r="63">
      <c r="A63" s="22" t="s">
        <v>68</v>
      </c>
      <c r="B63" s="7">
        <v>1</v>
      </c>
      <c r="C63" s="6" t="s">
        <v>66</v>
      </c>
      <c r="D63" s="8">
        <v>950</v>
      </c>
      <c r="E63" s="8">
        <f>IF(OR(B63="",D63=""),"",ROUND(B63*D63,2))</f>
        <v>950</v>
      </c>
    </row>
    <row r="64">
      <c r="A64" s="22" t="s">
        <v>69</v>
      </c>
      <c r="B64" s="7">
        <v>140</v>
      </c>
      <c r="C64" s="6" t="s">
        <v>54</v>
      </c>
      <c r="D64" s="8">
        <v>5.5</v>
      </c>
      <c r="E64" s="8">
        <f>IF(OR(B64="",D64=""),"",ROUND(B64*D64,2))</f>
        <v>770</v>
      </c>
    </row>
    <row r="65">
      <c r="A65" s="22" t="s">
        <v>70</v>
      </c>
      <c r="B65" s="7">
        <v>1</v>
      </c>
      <c r="C65" s="6" t="s">
        <v>66</v>
      </c>
      <c r="D65" s="8">
        <v>480</v>
      </c>
      <c r="E65" s="8">
        <f>IF(OR(B65="",D65=""),"",ROUND(B65*D65,2))</f>
        <v>480</v>
      </c>
    </row>
    <row r="66">
      <c r="A66" s="6"/>
      <c r="B66" s="7"/>
      <c r="C66" s="6"/>
      <c r="D66" s="8"/>
      <c r="E66" s="8" t="str">
        <f>IF(OR(B66="",D66=""),"",ROUND(B66*D66,2))</f>
        <v/>
      </c>
    </row>
    <row r="67">
      <c r="A67" s="17" t="s">
        <v>71</v>
      </c>
      <c r="B67" s="17"/>
      <c r="C67" s="17"/>
      <c r="D67" s="17"/>
      <c r="E67" s="11">
        <f>SUM(E61:E66)</f>
        <v>3170</v>
      </c>
    </row>
    <row r="69">
      <c r="A69" s="9" t="s">
        <v>72</v>
      </c>
      <c r="B69" s="9"/>
      <c r="C69" s="9"/>
      <c r="D69" s="9"/>
      <c r="E69" s="10">
        <f>SUM(E29:E31,E36:E39,E44:E48,E53:E56,E61:E66)</f>
        <v>10135</v>
      </c>
    </row>
    <row r="70">
      <c r="A70" s="9" t="s">
        <v>73</v>
      </c>
      <c r="B70" s="9"/>
      <c r="C70" s="9"/>
      <c r="D70" s="13">
        <v>0.1</v>
      </c>
      <c r="E70" s="10">
        <f>ROUND(E69*D70,2)</f>
        <v>1013.5</v>
      </c>
    </row>
    <row r="71">
      <c r="A71" s="9" t="s">
        <v>74</v>
      </c>
      <c r="B71" s="9"/>
      <c r="C71" s="9"/>
      <c r="D71" s="13">
        <v>0</v>
      </c>
      <c r="E71" s="10">
        <f>ROUND((E69+E70)*D71,2)</f>
        <v>0</v>
      </c>
    </row>
    <row r="72">
      <c r="A72" s="17" t="s">
        <v>75</v>
      </c>
      <c r="B72" s="17"/>
      <c r="C72" s="17"/>
      <c r="D72" s="17"/>
      <c r="E72" s="11">
        <f>E69+E70+E71</f>
        <v>11148.5</v>
      </c>
    </row>
    <row r="74">
      <c r="A74" s="9" t="s">
        <v>76</v>
      </c>
      <c r="B74" s="9"/>
      <c r="C74" s="9"/>
      <c r="D74" s="13">
        <v>0.1</v>
      </c>
      <c r="E74" s="10">
        <f>ROUND(E72*D74,2)</f>
        <v>1114.85</v>
      </c>
    </row>
    <row r="76">
      <c r="A76" s="2" t="s">
        <v>77</v>
      </c>
    </row>
    <row r="77">
      <c r="A77" s="21" t="s">
        <v>78</v>
      </c>
      <c r="B77" s="21"/>
      <c r="C77" s="21"/>
      <c r="D77" s="21"/>
      <c r="E77" s="21"/>
    </row>
    <row r="78">
      <c r="A78" s="21" t="s">
        <v>79</v>
      </c>
      <c r="B78" s="21"/>
      <c r="C78" s="21"/>
      <c r="D78" s="21"/>
      <c r="E78" s="21"/>
    </row>
    <row r="79">
      <c r="A79" s="21" t="s">
        <v>80</v>
      </c>
      <c r="B79" s="21"/>
      <c r="C79" s="21"/>
      <c r="D79" s="21"/>
      <c r="E79" s="21"/>
    </row>
    <row r="81">
      <c r="A81" s="2" t="s">
        <v>81</v>
      </c>
    </row>
    <row r="82" ht="28" customHeight="1">
      <c r="A82" s="21" t="s">
        <v>82</v>
      </c>
      <c r="B82" s="21"/>
      <c r="C82" s="21"/>
      <c r="D82" s="21"/>
      <c r="E82" s="21"/>
    </row>
    <row r="83">
      <c r="A83" s="21" t="s">
        <v>83</v>
      </c>
      <c r="B83" s="21"/>
      <c r="C83" s="21"/>
      <c r="D83" s="21"/>
      <c r="E83" s="21"/>
    </row>
    <row r="84">
      <c r="A84" s="21" t="s">
        <v>84</v>
      </c>
      <c r="B84" s="21"/>
      <c r="C84" s="21"/>
      <c r="D84" s="21"/>
      <c r="E84" s="21"/>
    </row>
    <row r="86">
      <c r="A86" s="2" t="s">
        <v>85</v>
      </c>
    </row>
    <row r="87" ht="28" customHeight="1">
      <c r="A87" s="21" t="s">
        <v>86</v>
      </c>
      <c r="B87" s="21"/>
      <c r="C87" s="21"/>
      <c r="D87" s="21"/>
      <c r="E87" s="21"/>
    </row>
    <row r="88">
      <c r="A88" s="21" t="s">
        <v>87</v>
      </c>
      <c r="B88" s="21"/>
      <c r="C88" s="21"/>
      <c r="D88" s="21"/>
      <c r="E88" s="21"/>
    </row>
    <row r="90">
      <c r="A90" s="2" t="s">
        <v>88</v>
      </c>
    </row>
    <row r="91" ht="28" customHeight="1">
      <c r="A91" s="21" t="s">
        <v>89</v>
      </c>
      <c r="B91" s="21"/>
      <c r="C91" s="21"/>
      <c r="D91" s="21"/>
      <c r="E91" s="21"/>
    </row>
    <row r="92">
      <c r="A92" s="21" t="s">
        <v>90</v>
      </c>
      <c r="B92" s="21"/>
      <c r="C92" s="21"/>
      <c r="D92" s="21"/>
      <c r="E92" s="21"/>
    </row>
    <row r="95" ht="28" customHeight="1">
      <c r="A95" s="15"/>
      <c r="C95" s="15"/>
      <c r="D95" s="15"/>
      <c r="E95" s="15"/>
    </row>
    <row r="96">
      <c r="A96" s="16" t="s">
        <v>91</v>
      </c>
      <c r="C96" s="16" t="s">
        <v>92</v>
      </c>
    </row>
    <row r="98" ht="28" customHeight="1">
      <c r="A98" s="15"/>
      <c r="C98" s="15"/>
      <c r="D98" s="15"/>
      <c r="E98" s="15"/>
    </row>
    <row r="99">
      <c r="A99" s="16" t="s">
        <v>13</v>
      </c>
      <c r="C99" s="16" t="s">
        <v>93</v>
      </c>
    </row>
    <row r="101" ht="28" customHeight="1">
      <c r="A101" s="14" t="s">
        <v>94</v>
      </c>
      <c r="B101" s="14"/>
      <c r="C101" s="14"/>
      <c r="D101" s="14"/>
      <c r="E101" s="14"/>
    </row>
  </sheetData>
  <mergeCells count="40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2:E22"/>
    <mergeCell ref="B23:E23"/>
    <mergeCell ref="B24:E24"/>
    <mergeCell ref="B25:E25"/>
    <mergeCell ref="A32:D32"/>
    <mergeCell ref="A40:D40"/>
    <mergeCell ref="A49:D49"/>
    <mergeCell ref="A57:D57"/>
    <mergeCell ref="A67:D67"/>
    <mergeCell ref="A69:D69"/>
    <mergeCell ref="A70:C70"/>
    <mergeCell ref="A71:C71"/>
    <mergeCell ref="A72:D72"/>
    <mergeCell ref="A74:C74"/>
    <mergeCell ref="A77:E77"/>
    <mergeCell ref="A78:E78"/>
    <mergeCell ref="A79:E79"/>
    <mergeCell ref="A82:E82"/>
    <mergeCell ref="A83:E83"/>
    <mergeCell ref="A84:E84"/>
    <mergeCell ref="A87:E87"/>
    <mergeCell ref="A88:E88"/>
    <mergeCell ref="A91:E91"/>
    <mergeCell ref="A92:E92"/>
    <mergeCell ref="C95:E95"/>
    <mergeCell ref="C98:E98"/>
    <mergeCell ref="A101:E10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BATHROOM REMODEL ESTIMATE</dc:title>
  <dc:subject>Bathroom remodel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