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Estimate!$A$1:$E$75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<sst xmlns="http://schemas.openxmlformats.org/spreadsheetml/2006/main" count="77" uniqueCount="77">
  <si>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CONCRETE ESTIMATE</t>
  </si>
  <si>
    <t xml:space="preserve">CONCRETE CONTRACTOR</t>
  </si>
  <si>
    <t xml:space="preserve">Business name</t>
  </si>
  <si>
    <t xml:space="preserve">Example Concrete Co.</t>
  </si>
  <si>
    <t xml:space="preserve">Address</t>
  </si>
  <si>
    <t xml:space="preserve">7 Example Yard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</si>
  <si>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</si>
  <si>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</si>
  <si>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</si>
  <si>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</si>
  <si>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</si>
  <si>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</si>
  <si>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CN-1185</t>
  </si>
  <si>
    <t xml:space="preserve">Date</t>
  </si>
  <si>
    <t xml:space="preserve">Nov 5, 2026</t>
  </si>
  <si>
    <t xml:space="preserve">Valid until</t>
  </si>
  <si>
    <t xml:space="preserve">Dec 5, 2026</t>
  </si>
  <si>
    <t xml:space="preserve">Prepared by</t>
  </si>
  <si>
    <t xml:space="preserve">[Estimator name]</t>
  </si>
  <si>
    <t xml:space="preserve">CLIENT AND JOB SITE</t>
  </si>
  <si>
    <t xml:space="preserve">Client name</t>
  </si>
  <si>
    <t xml:space="preserve">Alex Example</t>
  </si>
  <si>
    <t xml:space="preserve">Job address</t>
  </si>
  <si>
    <t xml:space="preserve">92 Sample Avenue, Sampletown</t>
  </si>
  <si>
    <t xml:space="preserve">Existing surface</t>
  </si>
  <si>
    <t xml:space="preserve">Cracked asphalt driveway, about 4 in. thick</t>
  </si>
  <si>
    <t xml:space="preserve">SLAB DETAILS</t>
  </si>
  <si>
    <t xml:space="preserve">Slab type</t>
  </si>
  <si>
    <t xml:space="preserve">Driveway</t>
  </si>
  <si>
    <t xml:space="preserve">Area</t>
  </si>
  <si>
    <t xml:space="preserve">640 sq ft (16 ft by 40 ft)</t>
  </si>
  <si>
    <t xml:space="preserve">Thickness</t>
  </si>
  <si>
    <t xml:space="preserve">4 in.</t>
  </si>
  <si>
    <t xml:space="preserve">Concrete volume</t>
  </si>
  <si>
    <t xml:space="preserve">7.9 cu yd, plus about 7% for waste and grade = 8.5 cu yd</t>
  </si>
  <si>
    <t xml:space="preserve">Finish</t>
  </si>
  <si>
    <t xml:space="preserve">Broom finish, control joints about every 10 ft</t>
  </si>
  <si>
    <t xml:space="preserve">REMOVAL AND BASE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</si>
  <si>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</si>
  <si>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</si>
  <si>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</si>
  <si>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</si>
  <si>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</si>
  <si>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Break out the old asphalt driveway and load for hauling</t>
  </si>
  <si>
    <t xml:space="preserve">sq ft</t>
  </si>
  <si>
    <t xml:space="preserve">Compacted gravel base, 4 in.</t>
  </si>
  <si>
    <t xml:space="preserve">Removal and base subtotal</t>
  </si>
  <si>
    <t xml:space="preserve">FORMING AND REINFORCEMENT</t>
  </si>
  <si>
    <t xml:space="preserve">Forms along the edges</t>
  </si>
  <si>
    <t xml:space="preserve">lin ft</t>
  </si>
  <si>
    <t xml:space="preserve">Rebar, #4 at 18 in. on center, on chairs</t>
  </si>
  <si>
    <t xml:space="preserve">Expansion joint at the garage slab</t>
  </si>
  <si>
    <t xml:space="preserve">Forming and reinforcement subtotal</t>
  </si>
  <si>
    <t xml:space="preserve">CONCRETE AND FINISHING</t>
  </si>
  <si>
    <t xml:space="preserve">Ready-mix concrete, 4,000 psi</t>
  </si>
  <si>
    <t xml:space="preserve">cu yd</t>
  </si>
  <si>
    <t xml:space="preserve">Place and finish, broom finish</t>
  </si>
  <si>
    <t xml:space="preserve">Saw-cut control joints</t>
  </si>
  <si>
    <t xml:space="preserve">Cure and seal</t>
  </si>
  <si>
    <t xml:space="preserve">Concrete and finishing subtotal</t>
  </si>
  <si>
    <t xml:space="preserve">Subtotal</t>
  </si>
  <si>
    <t xml:space="preserve">Disposal fee, passed through</t>
  </si>
  <si>
    <t xml:space="preserve">Sales tax on work and materials, if applicable</t>
  </si>
  <si>
    <t xml:space="preserve">Estimated total</t>
  </si>
  <si>
    <t xml:space="preserve">SCOPE NOTES</t>
  </si>
  <si>
    <t xml:space="preserve">Concrete volume: 640 sq ft at 4 in. thick is 7.9 cu yd; 8.5 cu yd is ordered to allow for waste and grade</t>
  </si>
  <si>
    <t xml:space="preserve">The disposal fee is the charge for hauling and dumping the old asphalt, passed through at cost</t>
  </si>
  <si>
    <t xml:space="preserve">Vehicles stay off the new driveway for 7 days after the pour</t>
  </si>
  <si>
    <t xml:space="preserve">EXCLUSIONS</t>
  </si>
  <si>
    <t xml:space="preserve">Permit fees, if any</t>
  </si>
  <si>
    <t xml:space="preserve">Colored, stamped or exposed-aggregate finishes</t>
  </si>
  <si>
    <t xml:space="preserve">Removing tree roots larger than 2 in.</t>
  </si>
  <si>
    <t xml:space="preserve">Repairing landscaping or sprinkler lines disturbed at the edges</t>
  </si>
  <si>
    <t xml:space="preserve">Accepted by (client signature)</t>
  </si>
  <si>
    <t xml:space="preserve">Print name</t>
  </si>
  <si>
    <t xml:space="preserve">Prices are based on the area and thickness shown above and are valid until the date shown.</t>
  </si>
  <si>
    <t xml:space="preserve">Template tip (not printed): To leave out "Sales tax on work and materials, if applicable", set its rate to 0%; to leave out "Disposal fee, passed through",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</si>
</sst>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8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</row>
    <row r="23">
      <c r="A23" s="3" t="s">
        <v>29</v>
      </c>
      <c r="B23" s="20" t="s">
        <v>30</v>
      </c>
      <c r="C23" s="20"/>
      <c r="D23" s="20"/>
      <c r="E23" s="20"/>
    </row>
    <row r="24">
      <c r="A24" s="3" t="s">
        <v>31</v>
      </c>
      <c r="B24" s="20" t="s">
        <v>32</v>
      </c>
      <c r="C24" s="20"/>
      <c r="D24" s="20"/>
      <c r="E24" s="20"/>
    </row>
    <row r="25" ht="28" customHeight="1">
      <c r="A25" s="3" t="s">
        <v>33</v>
      </c>
      <c r="B25" s="20" t="s">
        <v>34</v>
      </c>
      <c r="C25" s="20"/>
      <c r="D25" s="20"/>
      <c r="E25" s="20"/>
    </row>
    <row r="26" ht="28" customHeight="1">
      <c r="A26" s="3" t="s">
        <v>35</v>
      </c>
      <c r="B26" s="20" t="s">
        <v>36</v>
      </c>
      <c r="C26" s="20"/>
      <c r="D26" s="20"/>
      <c r="E26" s="20"/>
    </row>
    <row r="28">
      <c r="A28" s="2" t="s">
        <v>37</v>
      </c>
    </row>
    <row r="29" ht="18" customHeight="1">
      <c r="A29" s="5" t="s">
        <v>38</v>
      </c>
      <c r="B29" s="19" t="s">
        <v>39</v>
      </c>
      <c r="C29" s="5" t="s">
        <v>40</v>
      </c>
      <c r="D29" s="19" t="s">
        <v>41</v>
      </c>
      <c r="E29" s="19" t="s">
        <v>42</v>
      </c>
    </row>
    <row r="30">
      <c r="A30" s="22" t="s">
        <v>43</v>
      </c>
      <c r="B30" s="7">
        <v>640</v>
      </c>
      <c r="C30" s="6" t="s">
        <v>44</v>
      </c>
      <c r="D30" s="8">
        <v>2.25</v>
      </c>
      <c r="E30" s="8">
        <f>IF(OR(B30="",D30=""),"",ROUND(B30*D30,2))</f>
        <v>1440</v>
      </c>
    </row>
    <row r="31">
      <c r="A31" s="22" t="s">
        <v>45</v>
      </c>
      <c r="B31" s="7">
        <v>640</v>
      </c>
      <c r="C31" s="6" t="s">
        <v>44</v>
      </c>
      <c r="D31" s="8">
        <v>1.6</v>
      </c>
      <c r="E31" s="8">
        <f>IF(OR(B31="",D31=""),"",ROUND(B31*D31,2))</f>
        <v>1024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46</v>
      </c>
      <c r="B33" s="17"/>
      <c r="C33" s="17"/>
      <c r="D33" s="17"/>
      <c r="E33" s="11">
        <f>SUM(E30:E32)</f>
        <v>2464</v>
      </c>
    </row>
    <row r="35">
      <c r="A35" s="2" t="s">
        <v>47</v>
      </c>
    </row>
    <row r="36" ht="18" customHeight="1">
      <c r="A36" s="5" t="s">
        <v>38</v>
      </c>
      <c r="B36" s="19" t="s">
        <v>39</v>
      </c>
      <c r="C36" s="5" t="s">
        <v>40</v>
      </c>
      <c r="D36" s="19" t="s">
        <v>41</v>
      </c>
      <c r="E36" s="19" t="s">
        <v>42</v>
      </c>
    </row>
    <row r="37">
      <c r="A37" s="22" t="s">
        <v>48</v>
      </c>
      <c r="B37" s="7">
        <v>112</v>
      </c>
      <c r="C37" s="6" t="s">
        <v>49</v>
      </c>
      <c r="D37" s="8">
        <v>4.5</v>
      </c>
      <c r="E37" s="8">
        <f>IF(OR(B37="",D37=""),"",ROUND(B37*D37,2))</f>
        <v>504</v>
      </c>
    </row>
    <row r="38">
      <c r="A38" s="22" t="s">
        <v>50</v>
      </c>
      <c r="B38" s="7">
        <v>640</v>
      </c>
      <c r="C38" s="6" t="s">
        <v>44</v>
      </c>
      <c r="D38" s="8">
        <v>1.35</v>
      </c>
      <c r="E38" s="8">
        <f>IF(OR(B38="",D38=""),"",ROUND(B38*D38,2))</f>
        <v>864</v>
      </c>
    </row>
    <row r="39">
      <c r="A39" s="22" t="s">
        <v>51</v>
      </c>
      <c r="B39" s="7">
        <v>16</v>
      </c>
      <c r="C39" s="6" t="s">
        <v>49</v>
      </c>
      <c r="D39" s="8">
        <v>3</v>
      </c>
      <c r="E39" s="8">
        <f>IF(OR(B39="",D39=""),"",ROUND(B39*D39,2))</f>
        <v>48</v>
      </c>
    </row>
    <row r="40">
      <c r="A40" s="6"/>
      <c r="B40" s="7"/>
      <c r="C40" s="6"/>
      <c r="D40" s="8"/>
      <c r="E40" s="8" t="str">
        <f>IF(OR(B40="",D40=""),"",ROUND(B40*D40,2))</f>
        <v/>
      </c>
    </row>
    <row r="41">
      <c r="A41" s="17" t="s">
        <v>52</v>
      </c>
      <c r="B41" s="17"/>
      <c r="C41" s="17"/>
      <c r="D41" s="17"/>
      <c r="E41" s="11">
        <f>SUM(E37:E40)</f>
        <v>1416</v>
      </c>
    </row>
    <row r="43">
      <c r="A43" s="2" t="s">
        <v>53</v>
      </c>
    </row>
    <row r="44" ht="18" customHeight="1">
      <c r="A44" s="5" t="s">
        <v>38</v>
      </c>
      <c r="B44" s="19" t="s">
        <v>39</v>
      </c>
      <c r="C44" s="5" t="s">
        <v>40</v>
      </c>
      <c r="D44" s="19" t="s">
        <v>41</v>
      </c>
      <c r="E44" s="19" t="s">
        <v>42</v>
      </c>
    </row>
    <row r="45">
      <c r="A45" s="22" t="s">
        <v>54</v>
      </c>
      <c r="B45" s="7">
        <v>8.5</v>
      </c>
      <c r="C45" s="6" t="s">
        <v>55</v>
      </c>
      <c r="D45" s="8">
        <v>165</v>
      </c>
      <c r="E45" s="8">
        <f>IF(OR(B45="",D45=""),"",ROUND(B45*D45,2))</f>
        <v>1402.5</v>
      </c>
    </row>
    <row r="46">
      <c r="A46" s="22" t="s">
        <v>56</v>
      </c>
      <c r="B46" s="7">
        <v>640</v>
      </c>
      <c r="C46" s="6" t="s">
        <v>44</v>
      </c>
      <c r="D46" s="8">
        <v>2.4</v>
      </c>
      <c r="E46" s="8">
        <f>IF(OR(B46="",D46=""),"",ROUND(B46*D46,2))</f>
        <v>1536</v>
      </c>
    </row>
    <row r="47">
      <c r="A47" s="22" t="s">
        <v>57</v>
      </c>
      <c r="B47" s="7">
        <v>128</v>
      </c>
      <c r="C47" s="6" t="s">
        <v>49</v>
      </c>
      <c r="D47" s="8">
        <v>1.25</v>
      </c>
      <c r="E47" s="8">
        <f>IF(OR(B47="",D47=""),"",ROUND(B47*D47,2))</f>
        <v>160</v>
      </c>
    </row>
    <row r="48">
      <c r="A48" s="22" t="s">
        <v>58</v>
      </c>
      <c r="B48" s="7">
        <v>640</v>
      </c>
      <c r="C48" s="6" t="s">
        <v>44</v>
      </c>
      <c r="D48" s="8">
        <v>0.45</v>
      </c>
      <c r="E48" s="8">
        <f>IF(OR(B48="",D48=""),"",ROUND(B48*D48,2))</f>
        <v>288</v>
      </c>
    </row>
    <row r="49">
      <c r="A49" s="6"/>
      <c r="B49" s="7"/>
      <c r="C49" s="6"/>
      <c r="D49" s="8"/>
      <c r="E49" s="8" t="str">
        <f>IF(OR(B49="",D49=""),"",ROUND(B49*D49,2))</f>
        <v/>
      </c>
    </row>
    <row r="50">
      <c r="A50" s="17" t="s">
        <v>59</v>
      </c>
      <c r="B50" s="17"/>
      <c r="C50" s="17"/>
      <c r="D50" s="17"/>
      <c r="E50" s="11">
        <f>SUM(E45:E49)</f>
        <v>3386.5</v>
      </c>
    </row>
    <row r="52">
      <c r="A52" s="9" t="s">
        <v>60</v>
      </c>
      <c r="B52" s="9"/>
      <c r="C52" s="9"/>
      <c r="D52" s="9"/>
      <c r="E52" s="10">
        <f>SUM(E30:E32,E37:E40,E45:E49)</f>
        <v>7266.5</v>
      </c>
    </row>
    <row r="53">
      <c r="A53" s="9" t="s">
        <v>61</v>
      </c>
      <c r="B53" s="9"/>
      <c r="C53" s="9"/>
      <c r="D53" s="9"/>
      <c r="E53" s="12">
        <v>380</v>
      </c>
    </row>
    <row r="54">
      <c r="A54" s="9" t="s">
        <v>62</v>
      </c>
      <c r="B54" s="9"/>
      <c r="C54" s="9"/>
      <c r="D54" s="13">
        <v>0</v>
      </c>
      <c r="E54" s="10">
        <f>ROUND((E52)*D54,2)</f>
        <v>0</v>
      </c>
    </row>
    <row r="55">
      <c r="A55" s="17" t="s">
        <v>63</v>
      </c>
      <c r="B55" s="17"/>
      <c r="C55" s="17"/>
      <c r="D55" s="17"/>
      <c r="E55" s="11">
        <f>E52+E53+E54</f>
        <v>7646.5</v>
      </c>
    </row>
    <row r="57">
      <c r="A57" s="2" t="s">
        <v>64</v>
      </c>
    </row>
    <row r="58" ht="28" customHeight="1">
      <c r="A58" s="21" t="s">
        <v>65</v>
      </c>
      <c r="B58" s="21"/>
      <c r="C58" s="21"/>
      <c r="D58" s="21"/>
      <c r="E58" s="21"/>
    </row>
    <row r="59">
      <c r="A59" s="21" t="s">
        <v>66</v>
      </c>
      <c r="B59" s="21"/>
      <c r="C59" s="21"/>
      <c r="D59" s="21"/>
      <c r="E59" s="21"/>
    </row>
    <row r="60">
      <c r="A60" s="21" t="s">
        <v>67</v>
      </c>
      <c r="B60" s="21"/>
      <c r="C60" s="21"/>
      <c r="D60" s="21"/>
      <c r="E60" s="21"/>
    </row>
    <row r="62">
      <c r="A62" s="2" t="s">
        <v>68</v>
      </c>
    </row>
    <row r="63">
      <c r="A63" s="21" t="s">
        <v>69</v>
      </c>
      <c r="B63" s="21"/>
      <c r="C63" s="21"/>
      <c r="D63" s="21"/>
      <c r="E63" s="21"/>
    </row>
    <row r="64">
      <c r="A64" s="21" t="s">
        <v>70</v>
      </c>
      <c r="B64" s="21"/>
      <c r="C64" s="21"/>
      <c r="D64" s="21"/>
      <c r="E64" s="21"/>
    </row>
    <row r="65">
      <c r="A65" s="21" t="s">
        <v>71</v>
      </c>
      <c r="B65" s="21"/>
      <c r="C65" s="21"/>
      <c r="D65" s="21"/>
      <c r="E65" s="21"/>
    </row>
    <row r="66">
      <c r="A66" s="21" t="s">
        <v>72</v>
      </c>
      <c r="B66" s="21"/>
      <c r="C66" s="21"/>
      <c r="D66" s="21"/>
      <c r="E66" s="21"/>
    </row>
    <row r="69" ht="28" customHeight="1">
      <c r="A69" s="15"/>
      <c r="C69" s="15"/>
      <c r="D69" s="15"/>
      <c r="E69" s="15"/>
    </row>
    <row r="70">
      <c r="A70" s="16" t="s">
        <v>73</v>
      </c>
      <c r="C70" s="16" t="s">
        <v>74</v>
      </c>
    </row>
    <row r="72" ht="28" customHeight="1">
      <c r="A72" s="15"/>
    </row>
    <row r="73">
      <c r="A73" s="16" t="s">
        <v>13</v>
      </c>
    </row>
    <row r="75" ht="15" customHeight="1">
      <c r="A75" s="14" t="s">
        <v>75</v>
      </c>
      <c r="B75" s="14"/>
      <c r="C75" s="14"/>
      <c r="D75" s="14"/>
      <c r="E75" s="14"/>
    </row>
    <row r="78" ht="43" customHeight="1">
      <c r="A78" s="23" t="s">
        <v>76</v>
      </c>
      <c r="B78" s="23"/>
      <c r="C78" s="23"/>
      <c r="D78" s="23"/>
      <c r="E78" s="23"/>
    </row>
  </sheetData>
  <mergeCells count="35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B24:E24"/>
    <mergeCell ref="B25:E25"/>
    <mergeCell ref="B26:E26"/>
    <mergeCell ref="A33:D33"/>
    <mergeCell ref="A41:D41"/>
    <mergeCell ref="A50:D50"/>
    <mergeCell ref="A52:D52"/>
    <mergeCell ref="A53:D53"/>
    <mergeCell ref="A54:C54"/>
    <mergeCell ref="A55:D55"/>
    <mergeCell ref="A58:E58"/>
    <mergeCell ref="A59:E59"/>
    <mergeCell ref="A60:E60"/>
    <mergeCell ref="A63:E63"/>
    <mergeCell ref="A64:E64"/>
    <mergeCell ref="A65:E65"/>
    <mergeCell ref="A66:E66"/>
    <mergeCell ref="C69:E69"/>
    <mergeCell ref="A75:E75"/>
    <mergeCell ref="A78:E7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CONCRETE ESTIMATE</dc:title>
  <dc:subject>Concrete work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