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Estimate!$A$1:$E$57</definedName>
  </definedNames>
  <calcPr calcId="191029" fullCalcOnLoad="1"/>
</workbook>
</file>

<file path=xl/sharedStrings.xml><?xml version="1.0" encoding="utf-8"?>
<sst xmlns="http://schemas.openxmlformats.org/spreadsheetml/2006/main" count="61" uniqueCount="61">
  <si>
    <t xml:space="preserve">MATERIALS AND LABOR ESTIMATE</t>
  </si>
  <si>
    <t xml:space="preserve">CONTRACTOR</t>
  </si>
  <si>
    <t xml:space="preserve">Business name</t>
  </si>
  <si>
    <t xml:space="preserve">Example Landscaping</t>
  </si>
  <si>
    <t xml:space="preserve">Address</t>
  </si>
  <si>
    <t xml:space="preserve">8 Example Nursery Road,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</si>
  <si>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</si>
  <si>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</si>
  <si>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</si>
  <si>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</si>
  <si>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ML-0356</t>
  </si>
  <si>
    <t xml:space="preserve">Date</t>
  </si>
  <si>
    <t xml:space="preserve">23 Oct 2026</t>
  </si>
  <si>
    <t xml:space="preserve">Valid until</t>
  </si>
  <si>
    <t xml:space="preserve">22 Nov 2026</t>
  </si>
  <si>
    <t xml:space="preserve">Prepared by</t>
  </si>
  <si>
    <t xml:space="preserve">[Estimator name]</t>
  </si>
  <si>
    <t xml:space="preserve">CLIENT AND JOB</t>
  </si>
  <si>
    <t xml:space="preserve">Client name</t>
  </si>
  <si>
    <t xml:space="preserve">Riley Sample</t>
  </si>
  <si>
    <t xml:space="preserve">Job site</t>
  </si>
  <si>
    <t xml:space="preserve">63 Sample Gardens, Sampletown</t>
  </si>
  <si>
    <t xml:space="preserve">Job description</t>
  </si>
  <si>
    <t xml:space="preserve">160 sq ft paver patio and a 30 ft x 3 ft path</t>
  </si>
  <si>
    <t xml:space="preserve">Total paved area</t>
  </si>
  <si>
    <t xml:space="preserve">250 sq ft</t>
  </si>
  <si>
    <t xml:space="preserve">MATERIALS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</si>
  <si>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</si>
  <si>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</si>
  <si>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</si>
  <si>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</si>
  <si>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</si>
  <si>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Concrete pavers, 60 x 40 cm</t>
  </si>
  <si>
    <t xml:space="preserve">sq ft</t>
  </si>
  <si>
    <t xml:space="preserve">Crushed stone base</t>
  </si>
  <si>
    <t xml:space="preserve">ton</t>
  </si>
  <si>
    <t xml:space="preserve">Bedding sand</t>
  </si>
  <si>
    <t xml:space="preserve">Edge restraint</t>
  </si>
  <si>
    <t xml:space="preserve">lin ft</t>
  </si>
  <si>
    <t xml:space="preserve">Polymeric jointing sand</t>
  </si>
  <si>
    <t xml:space="preserve">bag</t>
  </si>
  <si>
    <t xml:space="preserve">Materials subtotal</t>
  </si>
  <si>
    <t xml:space="preserve">LABOR</t>
  </si>
  <si>
    <t xml:space="preserve">Excavation and grading</t>
  </si>
  <si>
    <t xml:space="preserve">hr</t>
  </si>
  <si>
    <t xml:space="preserve">Install and compact base</t>
  </si>
  <si>
    <t xml:space="preserve">Lay pavers and cut edges</t>
  </si>
  <si>
    <t xml:space="preserve">Mini excavator and plate compactor rental</t>
  </si>
  <si>
    <t xml:space="preserve">day</t>
  </si>
  <si>
    <t xml:space="preserve">Labor subtotal</t>
  </si>
  <si>
    <t xml:space="preserve">Subtotal (materials + labor)</t>
  </si>
  <si>
    <t xml:space="preserve">Sales tax, if applicable</t>
  </si>
  <si>
    <t xml:space="preserve">Estimated total</t>
  </si>
  <si>
    <t xml:space="preserve">Proposed deposit</t>
  </si>
  <si>
    <t xml:space="preserve">NOTES</t>
  </si>
  <si>
    <t xml:space="preserve">Material quantities include an allowance for cuts and waste</t>
  </si>
  <si>
    <t xml:space="preserve">Excavated soil is spread on site unless removal is requested</t>
  </si>
  <si>
    <t xml:space="preserve">Labor hours are estimates; the hourly rate applies to each hour listed</t>
  </si>
  <si>
    <t xml:space="preserve">Accepted by (client signature)</t>
  </si>
  <si>
    <t xml:space="preserve">Print name</t>
  </si>
  <si>
    <t xml:space="preserve">Prices are valid until the date shown above.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</si>
</sst>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7"/>
  <sheetViews>
    <sheetView showGridLines="0" workbookViewId="0"/>
  </sheetViews>
  <sheetFormatPr defaultRowHeight="15"/>
  <cols>
    <col min="1" max="1" width="46" customWidth="1"/>
    <col min="2" max="2" width="8" customWidth="1"/>
    <col min="3" max="3" width="9" customWidth="1"/>
    <col min="4" max="4" width="13" customWidth="1"/>
    <col min="5" max="5" width="13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20">
      <c r="A20" s="2" t="s">
        <v>26</v>
      </c>
    </row>
    <row r="21" ht="18" customHeight="1">
      <c r="A21" s="5" t="s">
        <v>27</v>
      </c>
      <c r="B21" s="19" t="s">
        <v>28</v>
      </c>
      <c r="C21" s="5" t="s">
        <v>29</v>
      </c>
      <c r="D21" s="19" t="s">
        <v>30</v>
      </c>
      <c r="E21" s="19" t="s">
        <v>31</v>
      </c>
    </row>
    <row r="22">
      <c r="A22" s="22" t="s">
        <v>32</v>
      </c>
      <c r="B22" s="7">
        <v>250</v>
      </c>
      <c r="C22" s="6" t="s">
        <v>33</v>
      </c>
      <c r="D22" s="8">
        <v>4.2</v>
      </c>
      <c r="E22" s="8">
        <f>IF(OR(B22="",D22=""),"",ROUND(B22*D22,2))</f>
        <v>1050</v>
      </c>
    </row>
    <row r="23">
      <c r="A23" s="22" t="s">
        <v>34</v>
      </c>
      <c r="B23" s="7">
        <v>8</v>
      </c>
      <c r="C23" s="6" t="s">
        <v>35</v>
      </c>
      <c r="D23" s="8">
        <v>46</v>
      </c>
      <c r="E23" s="8">
        <f>IF(OR(B23="",D23=""),"",ROUND(B23*D23,2))</f>
        <v>368</v>
      </c>
    </row>
    <row r="24">
      <c r="A24" s="22" t="s">
        <v>36</v>
      </c>
      <c r="B24" s="7">
        <v>3</v>
      </c>
      <c r="C24" s="6" t="s">
        <v>35</v>
      </c>
      <c r="D24" s="8">
        <v>52</v>
      </c>
      <c r="E24" s="8">
        <f>IF(OR(B24="",D24=""),"",ROUND(B24*D24,2))</f>
        <v>156</v>
      </c>
    </row>
    <row r="25">
      <c r="A25" s="22" t="s">
        <v>37</v>
      </c>
      <c r="B25" s="7">
        <v>120</v>
      </c>
      <c r="C25" s="6" t="s">
        <v>38</v>
      </c>
      <c r="D25" s="8">
        <v>2.1</v>
      </c>
      <c r="E25" s="8">
        <f>IF(OR(B25="",D25=""),"",ROUND(B25*D25,2))</f>
        <v>252</v>
      </c>
    </row>
    <row r="26">
      <c r="A26" s="22" t="s">
        <v>39</v>
      </c>
      <c r="B26" s="7">
        <v>6</v>
      </c>
      <c r="C26" s="6" t="s">
        <v>40</v>
      </c>
      <c r="D26" s="8">
        <v>31.5</v>
      </c>
      <c r="E26" s="8">
        <f>IF(OR(B26="",D26=""),"",ROUND(B26*D26,2))</f>
        <v>189</v>
      </c>
    </row>
    <row r="27">
      <c r="A27" s="6"/>
      <c r="B27" s="7"/>
      <c r="C27" s="6"/>
      <c r="D27" s="8"/>
      <c r="E27" s="8" t="str">
        <f>IF(OR(B27="",D27=""),"",ROUND(B27*D27,2))</f>
        <v/>
      </c>
    </row>
    <row r="28">
      <c r="A28" s="17" t="s">
        <v>41</v>
      </c>
      <c r="B28" s="17"/>
      <c r="C28" s="17"/>
      <c r="D28" s="17"/>
      <c r="E28" s="11">
        <f>SUM(E22:E27)</f>
        <v>2015</v>
      </c>
    </row>
    <row r="30">
      <c r="A30" s="2" t="s">
        <v>42</v>
      </c>
    </row>
    <row r="31" ht="18" customHeight="1">
      <c r="A31" s="5" t="s">
        <v>27</v>
      </c>
      <c r="B31" s="19" t="s">
        <v>28</v>
      </c>
      <c r="C31" s="5" t="s">
        <v>29</v>
      </c>
      <c r="D31" s="19" t="s">
        <v>30</v>
      </c>
      <c r="E31" s="19" t="s">
        <v>31</v>
      </c>
    </row>
    <row r="32">
      <c r="A32" s="22" t="s">
        <v>43</v>
      </c>
      <c r="B32" s="7">
        <v>16</v>
      </c>
      <c r="C32" s="6" t="s">
        <v>44</v>
      </c>
      <c r="D32" s="8">
        <v>55</v>
      </c>
      <c r="E32" s="8">
        <f>IF(OR(B32="",D32=""),"",ROUND(B32*D32,2))</f>
        <v>880</v>
      </c>
    </row>
    <row r="33">
      <c r="A33" s="22" t="s">
        <v>45</v>
      </c>
      <c r="B33" s="7">
        <v>12</v>
      </c>
      <c r="C33" s="6" t="s">
        <v>44</v>
      </c>
      <c r="D33" s="8">
        <v>55</v>
      </c>
      <c r="E33" s="8">
        <f>IF(OR(B33="",D33=""),"",ROUND(B33*D33,2))</f>
        <v>660</v>
      </c>
    </row>
    <row r="34">
      <c r="A34" s="22" t="s">
        <v>46</v>
      </c>
      <c r="B34" s="7">
        <v>24</v>
      </c>
      <c r="C34" s="6" t="s">
        <v>44</v>
      </c>
      <c r="D34" s="8">
        <v>55</v>
      </c>
      <c r="E34" s="8">
        <f>IF(OR(B34="",D34=""),"",ROUND(B34*D34,2))</f>
        <v>1320</v>
      </c>
    </row>
    <row r="35">
      <c r="A35" s="22" t="s">
        <v>47</v>
      </c>
      <c r="B35" s="7">
        <v>2</v>
      </c>
      <c r="C35" s="6" t="s">
        <v>48</v>
      </c>
      <c r="D35" s="8">
        <v>240</v>
      </c>
      <c r="E35" s="8">
        <f>IF(OR(B35="",D35=""),"",ROUND(B35*D35,2))</f>
        <v>480</v>
      </c>
    </row>
    <row r="36">
      <c r="A36" s="6"/>
      <c r="B36" s="7"/>
      <c r="C36" s="6"/>
      <c r="D36" s="8"/>
      <c r="E36" s="8" t="str">
        <f>IF(OR(B36="",D36=""),"",ROUND(B36*D36,2))</f>
        <v/>
      </c>
    </row>
    <row r="37">
      <c r="A37" s="17" t="s">
        <v>49</v>
      </c>
      <c r="B37" s="17"/>
      <c r="C37" s="17"/>
      <c r="D37" s="17"/>
      <c r="E37" s="11">
        <f>SUM(E32:E36)</f>
        <v>3340</v>
      </c>
    </row>
    <row r="39">
      <c r="A39" s="9" t="s">
        <v>50</v>
      </c>
      <c r="B39" s="9"/>
      <c r="C39" s="9"/>
      <c r="D39" s="9"/>
      <c r="E39" s="10">
        <f>SUM(E22:E27,E32:E36)</f>
        <v>5355</v>
      </c>
    </row>
    <row r="40">
      <c r="A40" s="9" t="s">
        <v>51</v>
      </c>
      <c r="B40" s="9"/>
      <c r="C40" s="9"/>
      <c r="D40" s="13">
        <v>0</v>
      </c>
      <c r="E40" s="10">
        <f>ROUND((E39)*D40,2)</f>
        <v>0</v>
      </c>
    </row>
    <row r="41">
      <c r="A41" s="17" t="s">
        <v>52</v>
      </c>
      <c r="B41" s="17"/>
      <c r="C41" s="17"/>
      <c r="D41" s="17"/>
      <c r="E41" s="11">
        <f>E39+E40</f>
        <v>5355</v>
      </c>
    </row>
    <row r="43">
      <c r="A43" s="9" t="s">
        <v>53</v>
      </c>
      <c r="B43" s="9"/>
      <c r="C43" s="9"/>
      <c r="D43" s="13">
        <v>0.1</v>
      </c>
      <c r="E43" s="10">
        <f>ROUND(E41*D43,2)</f>
        <v>535.5</v>
      </c>
    </row>
    <row r="45">
      <c r="A45" s="2" t="s">
        <v>54</v>
      </c>
    </row>
    <row r="46">
      <c r="A46" s="21" t="s">
        <v>55</v>
      </c>
      <c r="B46" s="21"/>
      <c r="C46" s="21"/>
      <c r="D46" s="21"/>
      <c r="E46" s="21"/>
    </row>
    <row r="47">
      <c r="A47" s="21" t="s">
        <v>56</v>
      </c>
      <c r="B47" s="21"/>
      <c r="C47" s="21"/>
      <c r="D47" s="21"/>
      <c r="E47" s="21"/>
    </row>
    <row r="48">
      <c r="A48" s="21" t="s">
        <v>57</v>
      </c>
      <c r="B48" s="21"/>
      <c r="C48" s="21"/>
      <c r="D48" s="21"/>
      <c r="E48" s="21"/>
    </row>
    <row r="51" ht="28" customHeight="1">
      <c r="A51" s="15"/>
      <c r="C51" s="15"/>
      <c r="D51" s="15"/>
      <c r="E51" s="15"/>
    </row>
    <row r="52">
      <c r="A52" s="16" t="s">
        <v>58</v>
      </c>
      <c r="C52" s="16" t="s">
        <v>59</v>
      </c>
    </row>
    <row r="54" ht="28" customHeight="1">
      <c r="A54" s="15"/>
    </row>
    <row r="55">
      <c r="A55" s="16" t="s">
        <v>11</v>
      </c>
    </row>
    <row r="57" ht="15" customHeight="1">
      <c r="A57" s="14" t="s">
        <v>60</v>
      </c>
      <c r="B57" s="14"/>
      <c r="C57" s="14"/>
      <c r="D57" s="14"/>
      <c r="E57" s="14"/>
    </row>
  </sheetData>
  <mergeCells count="23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A28:D28"/>
    <mergeCell ref="A37:D37"/>
    <mergeCell ref="A39:D39"/>
    <mergeCell ref="A40:C40"/>
    <mergeCell ref="A41:D41"/>
    <mergeCell ref="A43:C43"/>
    <mergeCell ref="A46:E46"/>
    <mergeCell ref="A47:E47"/>
    <mergeCell ref="A48:E48"/>
    <mergeCell ref="C51:E51"/>
    <mergeCell ref="A57:E57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MATERIALS AND LABOR ESTIMATE</dc:title>
  <dc:subject>Materials and labor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